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maj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'1'!$A$1:$H$62</definedName>
  </definedNames>
  <calcPr calcId="152511"/>
</workbook>
</file>

<file path=xl/calcChain.xml><?xml version="1.0" encoding="utf-8"?>
<calcChain xmlns="http://schemas.openxmlformats.org/spreadsheetml/2006/main">
  <c r="F7" i="1" l="1"/>
  <c r="E60" i="1" l="1"/>
  <c r="F18" i="1"/>
  <c r="E18" i="1"/>
  <c r="F23" i="1"/>
  <c r="F22" i="1" s="1"/>
  <c r="E23" i="1"/>
  <c r="E22" i="1" s="1"/>
  <c r="F20" i="1"/>
  <c r="F19" i="1" s="1"/>
  <c r="E20" i="1"/>
  <c r="E19" i="1"/>
  <c r="F35" i="1" l="1"/>
  <c r="E35" i="1"/>
  <c r="F44" i="1" l="1"/>
  <c r="E44" i="1"/>
  <c r="E45" i="1"/>
  <c r="F45" i="1"/>
  <c r="F39" i="1"/>
  <c r="E38" i="1"/>
  <c r="F38" i="1"/>
  <c r="E39" i="1"/>
  <c r="F58" i="1" l="1"/>
  <c r="F57" i="1" s="1"/>
  <c r="F56" i="1" s="1"/>
  <c r="F54" i="1"/>
  <c r="F53" i="1" s="1"/>
  <c r="F52" i="1" s="1"/>
  <c r="E48" i="1"/>
  <c r="F34" i="1"/>
  <c r="F33" i="1" s="1"/>
  <c r="E34" i="1"/>
  <c r="E33" i="1" s="1"/>
  <c r="F27" i="1"/>
  <c r="F26" i="1" s="1"/>
  <c r="E27" i="1"/>
  <c r="F29" i="1"/>
  <c r="F30" i="1"/>
  <c r="F6" i="1" l="1"/>
  <c r="E7" i="1"/>
  <c r="E6" i="1" s="1"/>
  <c r="E5" i="1" s="1"/>
  <c r="F50" i="1" l="1"/>
  <c r="F49" i="1" s="1"/>
  <c r="F48" i="1" s="1"/>
  <c r="E30" i="1"/>
  <c r="E29" i="1" s="1"/>
  <c r="F25" i="1"/>
  <c r="E26" i="1"/>
  <c r="E25" i="1" s="1"/>
  <c r="F5" i="1" l="1"/>
  <c r="F60" i="1" s="1"/>
</calcChain>
</file>

<file path=xl/sharedStrings.xml><?xml version="1.0" encoding="utf-8"?>
<sst xmlns="http://schemas.openxmlformats.org/spreadsheetml/2006/main" count="84" uniqueCount="77">
  <si>
    <t>Dział</t>
  </si>
  <si>
    <t>Rozdział</t>
  </si>
  <si>
    <t>Zwiększenie</t>
  </si>
  <si>
    <t>Razem</t>
  </si>
  <si>
    <t>Tytuł wydatków</t>
  </si>
  <si>
    <t>Zmniejszenie</t>
  </si>
  <si>
    <t>Wydatki majątkowe, w tym:</t>
  </si>
  <si>
    <t xml:space="preserve">             Wydatki budżetu powiatu w 2014 roku - zmiany </t>
  </si>
  <si>
    <t>600</t>
  </si>
  <si>
    <t>Transport i łączność</t>
  </si>
  <si>
    <t>60014</t>
  </si>
  <si>
    <t>Drogi publiczne powiatowe</t>
  </si>
  <si>
    <t>801</t>
  </si>
  <si>
    <t>Oświata i wychowanie</t>
  </si>
  <si>
    <t xml:space="preserve"> </t>
  </si>
  <si>
    <t>758</t>
  </si>
  <si>
    <t>Różne rozliczenia</t>
  </si>
  <si>
    <t>852</t>
  </si>
  <si>
    <t>Pomoc społeczna</t>
  </si>
  <si>
    <t>853</t>
  </si>
  <si>
    <t>85333</t>
  </si>
  <si>
    <t>Pozostałe zadania w zakresie polityki społecznej</t>
  </si>
  <si>
    <t>Powiatowe Urzędy Pracy</t>
  </si>
  <si>
    <t>1. Budowa ul. Willowej w Duczkach, gm Wołomin</t>
  </si>
  <si>
    <t>2. Modernizacja drogi Helenów-Cisówka, gm. Poświętne</t>
  </si>
  <si>
    <t>757</t>
  </si>
  <si>
    <t>Obsługa długu publicznego</t>
  </si>
  <si>
    <t>75704</t>
  </si>
  <si>
    <t xml:space="preserve">Rozliczenia z tytułu poręczeń i gwarancji i udzielonych przez Skarb Państwa  lub jednostkę samorządu terytorialnego  </t>
  </si>
  <si>
    <t>Wydatki bieżące, w tym:</t>
  </si>
  <si>
    <t>75832</t>
  </si>
  <si>
    <t xml:space="preserve">Część równoważąca subwencji ogólnej dla powiatów </t>
  </si>
  <si>
    <t>Wydatki bieżące - wpłata do budżetu państwa</t>
  </si>
  <si>
    <t>80102</t>
  </si>
  <si>
    <t>Szkoły podstawowe specjalne</t>
  </si>
  <si>
    <t>85202</t>
  </si>
  <si>
    <t>Domy pomocy społecznej</t>
  </si>
  <si>
    <t>921</t>
  </si>
  <si>
    <t>Kultura i ochrona dziedzictwa narodowego</t>
  </si>
  <si>
    <t>92113</t>
  </si>
  <si>
    <t>Centra kultury i sztuki</t>
  </si>
  <si>
    <t>3. Przebudowa mostu na drodze powiatowej Nr 4366W, Nr 4352W oraz jej remont w zakresie wykonania chodników i odwodnienia , gm Kobyłka i Zielonka</t>
  </si>
  <si>
    <t>80120</t>
  </si>
  <si>
    <t>Licea ogólnokształcące</t>
  </si>
  <si>
    <t>Wynagrodzenia i pochodne koordynatora projektu  Program Rozwojowy Liceum Ogólnokształcącego z Oddziałami Integracyjnymi w Zielonce w województwie mazowieckim - wsparcie uczniów ostatnich klas o specjalnych potrzebach edukacyjnych (wkład unijny)</t>
  </si>
  <si>
    <t>Wynagrodzenia i pochodne koordynatora projektu  Program Rozwojowy Liceum Ogólnokształcącego z Oddziałami Integracyjnymi w Zielonce w województwie mazowieckim - wsparcie uczniów ostatnich klas o specjalnych potrzebach edukacyjnych (wkład krajowy)</t>
  </si>
  <si>
    <t>80130</t>
  </si>
  <si>
    <t>Szkoły zawodowe</t>
  </si>
  <si>
    <t>Pozostałe wydatki zwiazane z obsługą projektu  Program Rozwojowy Liceum Ogólnokształcącego z Oddziałami Integracyjnymi w Zielonce w województwie mazowieckim - wsparcie uczniów ostatnich klas o specjalnych potrzebach edukacyjnych (wkład krajowy)</t>
  </si>
  <si>
    <t>Pozostałe wydatki zwiazane z obsługą projektu  Program Rozwojowy Liceum Ogólnokształcącego z Oddziałami Integracyjnymi w Zielonce w województwie mazowieckim - wsparcie uczniów ostatnich klas o specjalnych potrzebach edukacyjnych (wkład unijny)</t>
  </si>
  <si>
    <t>Wynagrodzenia i pochodne koordynatorów projektu Praktyka czyni mistrza - program  rozwojowy dla Technikum Zespołu Szkół w Zielonce (częśc unijna)</t>
  </si>
  <si>
    <t>Wydatki rzeczowe związane z obsługą projektu Praktyka czyni mistrza - program  rozwojowy dla Technikum Zespołu Szkół w Zielonce (częśc unijna)</t>
  </si>
  <si>
    <t>Wydatki bieżace - wydatki na poręczenie kredytu zaciąganego przez Szpital Powiatowy w Wołominie</t>
  </si>
  <si>
    <t>Wymiana oświetlenia konwencjonalnego na oświetlenie typu LED w DPS w Zielonce</t>
  </si>
  <si>
    <t>Dotacje inwestycyjnae w tym:</t>
  </si>
  <si>
    <t>Dotacja na zadania inwestycyjne Centrum Dziedzictwa i Twórczości w Wołominie wykonanie parkingu wokół Centrum</t>
  </si>
  <si>
    <t>4. Modernizacja częśći drogi Kuligów-Józefów-Kowalicha-Marianów, gm. Dąbrówka</t>
  </si>
  <si>
    <t>6. Modernizacja skrzyżowań w ul. Wileńskiej, gm. Wołomin</t>
  </si>
  <si>
    <t>7. Przebudowa ulicy Załuskiego w Kobyłce - aktualizacja dokumentacji projektowej</t>
  </si>
  <si>
    <t>8. Budowa chodnika w ul. Wyszyńskiego, gm. Radzymin</t>
  </si>
  <si>
    <t>1.Instalacja systemu alarmowego w ZSS w Wołominie</t>
  </si>
  <si>
    <t>2. Budowa parkingu przy ZSS w Ostrówku, gm Klembów</t>
  </si>
  <si>
    <t>9. Przebudowa ul. Piłsudskiego i Radzymińskiej gm. Wołomin</t>
  </si>
  <si>
    <t>754</t>
  </si>
  <si>
    <t>75414</t>
  </si>
  <si>
    <t>Obrona cywilna</t>
  </si>
  <si>
    <t>Pozostałe wydatki, w tym:</t>
  </si>
  <si>
    <t>Zakup materiałów i usług</t>
  </si>
  <si>
    <t>75495</t>
  </si>
  <si>
    <t>Pozostała działalność</t>
  </si>
  <si>
    <t>Zakup bilbordu ostrzegawczego w pasie drogi Nr 631 w msc. Zielonka</t>
  </si>
  <si>
    <t>Bezpieczeństwo publiczne i ochrona przeciwpożarowa</t>
  </si>
  <si>
    <t>10. Budowa nowego śladu drogi 635 od węzła Czarna do skrzyżowania  z trasą S8</t>
  </si>
  <si>
    <r>
      <rPr>
        <sz val="11"/>
        <color indexed="8"/>
        <rFont val="Arial CE"/>
        <charset val="238"/>
      </rPr>
      <t xml:space="preserve">Zwiększa się wydatki o kwotę </t>
    </r>
    <r>
      <rPr>
        <b/>
        <sz val="11"/>
        <color indexed="8"/>
        <rFont val="Arial CE"/>
        <charset val="238"/>
      </rPr>
      <t>2.888.817 zł</t>
    </r>
  </si>
  <si>
    <r>
      <t>Plan wydatków po zmianach wyniesie</t>
    </r>
    <r>
      <rPr>
        <b/>
        <sz val="11"/>
        <color indexed="8"/>
        <rFont val="Arial CE"/>
        <charset val="238"/>
      </rPr>
      <t xml:space="preserve"> 164.117.235 zł</t>
    </r>
  </si>
  <si>
    <t>5. Przebudowa ul. Żymirskiego w Klembowie. Kontynuacja przebudowy do drogi wojewódzkiej 634 w miejscowości Ostrówek gm. Klembów</t>
  </si>
  <si>
    <t>Wynagrodzenia i pochodne pracowników Powiatowego Urzędu Pracy w Wołominie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</si>
</sst>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b/>
      <sz val="14"/>
      <color indexed="8"/>
      <name val="Arial CE"/>
      <charset val="238"/>
    </font>
    <font>
      <b/>
      <sz val="11"/>
      <color indexed="8"/>
      <name val="Arial CE"/>
      <charset val="238"/>
    </font>
    <font>
      <sz val="11"/>
      <color indexed="8"/>
      <name val="Arial CE"/>
      <charset val="238"/>
    </font>
    <font>
      <b/>
      <sz val="12"/>
      <color theme="1"/>
      <name val="Arial CE"/>
      <charset val="238"/>
    </font>
    <font>
      <sz val="11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sz val="11"/>
      <color theme="1"/>
      <name val="Arial CE"/>
      <charset val="238"/>
    </font>
    <font>
      <b/>
      <i/>
      <sz val="12"/>
      <color theme="1"/>
      <name val="Arial CE"/>
      <charset val="238"/>
    </font>
    <font>
      <i/>
      <sz val="12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i/>
      <sz val="14"/>
      <name val="Arial CE"/>
      <charset val="238"/>
    </font>
    <font>
      <sz val="12"/>
      <color theme="1"/>
      <name val="Arial CE"/>
      <charset val="238"/>
    </font>
    <font>
      <b/>
      <i/>
      <sz val="14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0" fillId="0" borderId="0" xfId="0" applyFont="1"/>
    <xf numFmtId="49" fontId="24" fillId="0" borderId="10" xfId="0" applyNumberFormat="1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vertical="top" wrapText="1"/>
    </xf>
    <xf numFmtId="0" fontId="26" fillId="0" borderId="0" xfId="0" applyFont="1"/>
    <xf numFmtId="0" fontId="21" fillId="0" borderId="0" xfId="0" applyFont="1" applyAlignment="1">
      <alignment horizontal="center"/>
    </xf>
    <xf numFmtId="0" fontId="26" fillId="25" borderId="11" xfId="0" applyFont="1" applyFill="1" applyBorder="1" applyAlignment="1"/>
    <xf numFmtId="0" fontId="26" fillId="25" borderId="12" xfId="0" applyFont="1" applyFill="1" applyBorder="1" applyAlignment="1">
      <alignment horizontal="center"/>
    </xf>
    <xf numFmtId="3" fontId="24" fillId="25" borderId="10" xfId="0" applyNumberFormat="1" applyFont="1" applyFill="1" applyBorder="1" applyAlignment="1">
      <alignment horizontal="center" vertical="center" wrapText="1"/>
    </xf>
    <xf numFmtId="49" fontId="27" fillId="25" borderId="0" xfId="0" applyNumberFormat="1" applyFont="1" applyFill="1" applyBorder="1" applyAlignment="1">
      <alignment horizontal="center" vertical="center" wrapText="1"/>
    </xf>
    <xf numFmtId="3" fontId="24" fillId="25" borderId="0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right" wrapText="1"/>
    </xf>
    <xf numFmtId="3" fontId="26" fillId="0" borderId="0" xfId="0" applyNumberFormat="1" applyFont="1"/>
    <xf numFmtId="49" fontId="29" fillId="0" borderId="13" xfId="0" applyNumberFormat="1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right" wrapText="1"/>
    </xf>
    <xf numFmtId="49" fontId="29" fillId="0" borderId="13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4" fillId="0" borderId="22" xfId="0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right" wrapText="1"/>
    </xf>
    <xf numFmtId="49" fontId="32" fillId="0" borderId="13" xfId="0" applyNumberFormat="1" applyFont="1" applyBorder="1" applyAlignment="1">
      <alignment horizontal="center" vertical="center" wrapText="1"/>
    </xf>
    <xf numFmtId="3" fontId="29" fillId="25" borderId="10" xfId="0" applyNumberFormat="1" applyFont="1" applyFill="1" applyBorder="1" applyAlignment="1">
      <alignment horizontal="right" wrapText="1"/>
    </xf>
    <xf numFmtId="3" fontId="30" fillId="25" borderId="13" xfId="0" applyNumberFormat="1" applyFont="1" applyFill="1" applyBorder="1" applyAlignment="1">
      <alignment horizontal="right" wrapText="1"/>
    </xf>
    <xf numFmtId="3" fontId="30" fillId="25" borderId="10" xfId="0" applyNumberFormat="1" applyFont="1" applyFill="1" applyBorder="1" applyAlignment="1">
      <alignment horizontal="right" wrapText="1"/>
    </xf>
    <xf numFmtId="49" fontId="31" fillId="0" borderId="13" xfId="0" applyNumberFormat="1" applyFont="1" applyBorder="1" applyAlignment="1">
      <alignment horizontal="center" vertical="center" wrapText="1"/>
    </xf>
    <xf numFmtId="3" fontId="34" fillId="0" borderId="10" xfId="0" applyNumberFormat="1" applyFont="1" applyBorder="1" applyAlignment="1">
      <alignment horizontal="right" wrapText="1"/>
    </xf>
    <xf numFmtId="49" fontId="31" fillId="0" borderId="12" xfId="0" applyNumberFormat="1" applyFont="1" applyBorder="1" applyAlignment="1">
      <alignment horizontal="center" vertical="center" wrapText="1"/>
    </xf>
    <xf numFmtId="3" fontId="32" fillId="25" borderId="10" xfId="0" applyNumberFormat="1" applyFont="1" applyFill="1" applyBorder="1" applyAlignment="1">
      <alignment horizontal="right" wrapText="1"/>
    </xf>
    <xf numFmtId="3" fontId="30" fillId="25" borderId="18" xfId="0" applyNumberFormat="1" applyFont="1" applyFill="1" applyBorder="1" applyAlignment="1">
      <alignment horizontal="right" wrapText="1"/>
    </xf>
    <xf numFmtId="3" fontId="30" fillId="25" borderId="14" xfId="0" applyNumberFormat="1" applyFont="1" applyFill="1" applyBorder="1" applyAlignment="1">
      <alignment horizontal="right" wrapText="1"/>
    </xf>
    <xf numFmtId="49" fontId="31" fillId="0" borderId="10" xfId="0" applyNumberFormat="1" applyFont="1" applyBorder="1" applyAlignment="1">
      <alignment horizontal="center" wrapText="1"/>
    </xf>
    <xf numFmtId="49" fontId="31" fillId="0" borderId="10" xfId="0" applyNumberFormat="1" applyFont="1" applyBorder="1" applyAlignment="1">
      <alignment horizontal="center" vertical="top" wrapText="1"/>
    </xf>
    <xf numFmtId="49" fontId="32" fillId="0" borderId="10" xfId="0" applyNumberFormat="1" applyFont="1" applyBorder="1" applyAlignment="1">
      <alignment horizontal="center" vertical="center" wrapText="1"/>
    </xf>
    <xf numFmtId="49" fontId="32" fillId="0" borderId="13" xfId="0" applyNumberFormat="1" applyFont="1" applyBorder="1" applyAlignment="1">
      <alignment horizontal="center" vertical="center" wrapText="1"/>
    </xf>
    <xf numFmtId="3" fontId="29" fillId="25" borderId="13" xfId="0" applyNumberFormat="1" applyFont="1" applyFill="1" applyBorder="1" applyAlignment="1">
      <alignment horizontal="right" wrapText="1"/>
    </xf>
    <xf numFmtId="49" fontId="32" fillId="0" borderId="13" xfId="0" applyNumberFormat="1" applyFont="1" applyBorder="1" applyAlignment="1">
      <alignment horizontal="center" vertical="center" wrapText="1"/>
    </xf>
    <xf numFmtId="0" fontId="25" fillId="25" borderId="0" xfId="0" applyFont="1" applyFill="1" applyAlignment="1">
      <alignment horizontal="left" vertical="center"/>
    </xf>
    <xf numFmtId="49" fontId="22" fillId="25" borderId="22" xfId="0" applyNumberFormat="1" applyFont="1" applyFill="1" applyBorder="1" applyAlignment="1">
      <alignment horizontal="left" vertical="center" wrapText="1"/>
    </xf>
    <xf numFmtId="49" fontId="27" fillId="25" borderId="12" xfId="0" applyNumberFormat="1" applyFont="1" applyFill="1" applyBorder="1" applyAlignment="1">
      <alignment horizontal="center" vertical="center" wrapText="1"/>
    </xf>
    <xf numFmtId="49" fontId="27" fillId="25" borderId="13" xfId="0" applyNumberFormat="1" applyFont="1" applyFill="1" applyBorder="1" applyAlignment="1">
      <alignment horizontal="center" vertical="center" wrapText="1"/>
    </xf>
    <xf numFmtId="49" fontId="30" fillId="25" borderId="11" xfId="0" applyNumberFormat="1" applyFont="1" applyFill="1" applyBorder="1" applyAlignment="1">
      <alignment horizontal="left" wrapText="1"/>
    </xf>
    <xf numFmtId="0" fontId="30" fillId="25" borderId="13" xfId="0" applyFont="1" applyFill="1" applyBorder="1" applyAlignment="1">
      <alignment horizontal="left" wrapText="1"/>
    </xf>
    <xf numFmtId="49" fontId="30" fillId="0" borderId="11" xfId="0" applyNumberFormat="1" applyFont="1" applyBorder="1" applyAlignment="1">
      <alignment horizontal="left" wrapText="1"/>
    </xf>
    <xf numFmtId="49" fontId="29" fillId="0" borderId="13" xfId="0" applyNumberFormat="1" applyFont="1" applyBorder="1" applyAlignment="1">
      <alignment horizontal="left" wrapText="1"/>
    </xf>
    <xf numFmtId="49" fontId="32" fillId="0" borderId="11" xfId="0" applyNumberFormat="1" applyFont="1" applyBorder="1" applyAlignment="1">
      <alignment horizontal="center" vertical="center" wrapText="1"/>
    </xf>
    <xf numFmtId="49" fontId="32" fillId="0" borderId="13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left" wrapText="1"/>
    </xf>
    <xf numFmtId="0" fontId="29" fillId="0" borderId="13" xfId="0" applyFont="1" applyBorder="1" applyAlignment="1">
      <alignment horizontal="left" wrapText="1"/>
    </xf>
    <xf numFmtId="49" fontId="30" fillId="0" borderId="11" xfId="0" applyNumberFormat="1" applyFont="1" applyBorder="1" applyAlignment="1">
      <alignment horizontal="left" vertical="center" wrapText="1"/>
    </xf>
    <xf numFmtId="49" fontId="30" fillId="0" borderId="13" xfId="0" applyNumberFormat="1" applyFont="1" applyBorder="1" applyAlignment="1">
      <alignment horizontal="left" vertical="center" wrapText="1"/>
    </xf>
    <xf numFmtId="49" fontId="29" fillId="0" borderId="17" xfId="0" applyNumberFormat="1" applyFont="1" applyBorder="1" applyAlignment="1">
      <alignment horizontal="left" wrapText="1"/>
    </xf>
    <xf numFmtId="0" fontId="29" fillId="0" borderId="18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8" fillId="24" borderId="17" xfId="0" applyFont="1" applyFill="1" applyBorder="1" applyAlignment="1">
      <alignment horizontal="center" vertical="center"/>
    </xf>
    <xf numFmtId="0" fontId="28" fillId="24" borderId="18" xfId="0" applyFont="1" applyFill="1" applyBorder="1" applyAlignment="1">
      <alignment horizontal="center" vertical="center"/>
    </xf>
    <xf numFmtId="0" fontId="28" fillId="24" borderId="19" xfId="0" applyFont="1" applyFill="1" applyBorder="1" applyAlignment="1">
      <alignment horizontal="center" vertical="center"/>
    </xf>
    <xf numFmtId="0" fontId="28" fillId="24" borderId="20" xfId="0" applyFont="1" applyFill="1" applyBorder="1" applyAlignment="1">
      <alignment horizontal="center" vertical="center"/>
    </xf>
    <xf numFmtId="0" fontId="28" fillId="24" borderId="21" xfId="0" applyFont="1" applyFill="1" applyBorder="1" applyAlignment="1">
      <alignment horizontal="center" vertical="center"/>
    </xf>
    <xf numFmtId="49" fontId="31" fillId="0" borderId="11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horizontal="left" wrapText="1"/>
    </xf>
    <xf numFmtId="49" fontId="34" fillId="0" borderId="13" xfId="0" applyNumberFormat="1" applyFont="1" applyBorder="1" applyAlignment="1">
      <alignment horizontal="left" wrapText="1"/>
    </xf>
    <xf numFmtId="49" fontId="30" fillId="0" borderId="13" xfId="0" applyNumberFormat="1" applyFont="1" applyBorder="1" applyAlignment="1">
      <alignment horizontal="left" wrapText="1"/>
    </xf>
    <xf numFmtId="49" fontId="30" fillId="0" borderId="11" xfId="0" applyNumberFormat="1" applyFont="1" applyBorder="1" applyAlignment="1">
      <alignment horizontal="left" vertical="top" wrapText="1"/>
    </xf>
    <xf numFmtId="49" fontId="30" fillId="0" borderId="13" xfId="0" applyNumberFormat="1" applyFont="1" applyBorder="1" applyAlignment="1">
      <alignment horizontal="left" vertical="top" wrapText="1"/>
    </xf>
    <xf numFmtId="0" fontId="28" fillId="24" borderId="14" xfId="0" applyFont="1" applyFill="1" applyBorder="1" applyAlignment="1">
      <alignment horizontal="center" vertical="center"/>
    </xf>
    <xf numFmtId="0" fontId="28" fillId="24" borderId="15" xfId="0" applyFont="1" applyFill="1" applyBorder="1" applyAlignment="1">
      <alignment horizontal="center" vertical="center"/>
    </xf>
    <xf numFmtId="49" fontId="32" fillId="0" borderId="17" xfId="0" applyNumberFormat="1" applyFont="1" applyBorder="1" applyAlignment="1">
      <alignment horizontal="center" wrapText="1"/>
    </xf>
    <xf numFmtId="0" fontId="32" fillId="0" borderId="18" xfId="0" applyFont="1" applyBorder="1" applyAlignment="1">
      <alignment horizontal="center" wrapText="1"/>
    </xf>
    <xf numFmtId="0" fontId="33" fillId="0" borderId="13" xfId="0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wrapText="1"/>
    </xf>
    <xf numFmtId="49" fontId="30" fillId="0" borderId="13" xfId="0" applyNumberFormat="1" applyFont="1" applyBorder="1" applyAlignment="1">
      <alignment horizontal="center" wrapText="1"/>
    </xf>
    <xf numFmtId="0" fontId="28" fillId="24" borderId="14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 wrapText="1"/>
    </xf>
    <xf numFmtId="49" fontId="32" fillId="25" borderId="11" xfId="0" applyNumberFormat="1" applyFont="1" applyFill="1" applyBorder="1" applyAlignment="1">
      <alignment horizontal="center" wrapText="1"/>
    </xf>
    <xf numFmtId="0" fontId="35" fillId="0" borderId="13" xfId="0" applyFont="1" applyBorder="1" applyAlignment="1">
      <alignment horizontal="center" wrapText="1"/>
    </xf>
    <xf numFmtId="49" fontId="34" fillId="0" borderId="11" xfId="0" applyNumberFormat="1" applyFont="1" applyBorder="1" applyAlignment="1">
      <alignment wrapText="1"/>
    </xf>
    <xf numFmtId="49" fontId="34" fillId="0" borderId="13" xfId="0" applyNumberFormat="1" applyFont="1" applyBorder="1" applyAlignment="1">
      <alignment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39" zoomScale="90" zoomScaleNormal="90" zoomScaleSheetLayoutView="48" workbookViewId="0">
      <selection activeCell="C47" sqref="C47:D47"/>
    </sheetView>
  </sheetViews>
  <sheetFormatPr defaultRowHeight="12.75"/>
  <cols>
    <col min="1" max="1" width="13.7109375" customWidth="1"/>
    <col min="2" max="2" width="18.7109375" customWidth="1"/>
    <col min="3" max="3" width="47.7109375" customWidth="1"/>
    <col min="4" max="4" width="85.85546875" customWidth="1"/>
    <col min="5" max="5" width="21.28515625" customWidth="1"/>
    <col min="6" max="6" width="20.5703125" customWidth="1"/>
  </cols>
  <sheetData>
    <row r="1" spans="1:6" ht="26.25" customHeight="1">
      <c r="A1" s="2"/>
      <c r="B1" s="56" t="s">
        <v>7</v>
      </c>
      <c r="C1" s="56"/>
      <c r="D1" s="56"/>
      <c r="E1" s="56"/>
    </row>
    <row r="2" spans="1:6" ht="12" customHeight="1">
      <c r="A2" s="2"/>
      <c r="B2" s="6"/>
      <c r="C2" s="6"/>
      <c r="D2" s="6"/>
      <c r="E2" s="6"/>
    </row>
    <row r="3" spans="1:6" s="1" customFormat="1" ht="18.75" customHeight="1">
      <c r="A3" s="69" t="s">
        <v>0</v>
      </c>
      <c r="B3" s="57" t="s">
        <v>1</v>
      </c>
      <c r="C3" s="57" t="s">
        <v>4</v>
      </c>
      <c r="D3" s="58"/>
      <c r="E3" s="76" t="s">
        <v>5</v>
      </c>
      <c r="F3" s="76" t="s">
        <v>2</v>
      </c>
    </row>
    <row r="4" spans="1:6" s="1" customFormat="1" ht="12.75" customHeight="1">
      <c r="A4" s="70"/>
      <c r="B4" s="61"/>
      <c r="C4" s="59"/>
      <c r="D4" s="60"/>
      <c r="E4" s="78"/>
      <c r="F4" s="77"/>
    </row>
    <row r="5" spans="1:6" ht="24.75" customHeight="1">
      <c r="A5" s="22" t="s">
        <v>8</v>
      </c>
      <c r="B5" s="22"/>
      <c r="C5" s="62" t="s">
        <v>9</v>
      </c>
      <c r="D5" s="63"/>
      <c r="E5" s="23">
        <f>SUM(E6)</f>
        <v>0</v>
      </c>
      <c r="F5" s="23">
        <f>SUM(F6)</f>
        <v>1833478</v>
      </c>
    </row>
    <row r="6" spans="1:6" ht="24.75" customHeight="1">
      <c r="A6" s="22"/>
      <c r="B6" s="24" t="s">
        <v>10</v>
      </c>
      <c r="C6" s="48" t="s">
        <v>11</v>
      </c>
      <c r="D6" s="73"/>
      <c r="E6" s="23">
        <f>SUM(E7)</f>
        <v>0</v>
      </c>
      <c r="F6" s="23">
        <f>SUM(F7)</f>
        <v>1833478</v>
      </c>
    </row>
    <row r="7" spans="1:6" ht="24.75" customHeight="1">
      <c r="A7" s="3"/>
      <c r="B7" s="19"/>
      <c r="C7" s="54" t="s">
        <v>6</v>
      </c>
      <c r="D7" s="55"/>
      <c r="E7" s="25">
        <f>SUM(E8:E9)</f>
        <v>0</v>
      </c>
      <c r="F7" s="25">
        <f>SUM(F8:F17)</f>
        <v>1833478</v>
      </c>
    </row>
    <row r="8" spans="1:6" ht="24.75" customHeight="1">
      <c r="A8" s="3"/>
      <c r="B8" s="12"/>
      <c r="C8" s="64" t="s">
        <v>23</v>
      </c>
      <c r="D8" s="65"/>
      <c r="E8" s="26">
        <v>0</v>
      </c>
      <c r="F8" s="27">
        <v>274151</v>
      </c>
    </row>
    <row r="9" spans="1:6" ht="24.75" customHeight="1">
      <c r="A9" s="3"/>
      <c r="B9" s="12"/>
      <c r="C9" s="64" t="s">
        <v>24</v>
      </c>
      <c r="D9" s="65"/>
      <c r="E9" s="26">
        <v>0</v>
      </c>
      <c r="F9" s="27">
        <v>60000</v>
      </c>
    </row>
    <row r="10" spans="1:6" ht="36.75" customHeight="1">
      <c r="A10" s="3"/>
      <c r="B10" s="12"/>
      <c r="C10" s="64" t="s">
        <v>41</v>
      </c>
      <c r="D10" s="65"/>
      <c r="E10" s="26">
        <v>0</v>
      </c>
      <c r="F10" s="27">
        <v>925900</v>
      </c>
    </row>
    <row r="11" spans="1:6" ht="36.75" customHeight="1">
      <c r="A11" s="3"/>
      <c r="B11" s="12"/>
      <c r="C11" s="81" t="s">
        <v>56</v>
      </c>
      <c r="D11" s="82"/>
      <c r="E11" s="26">
        <v>0</v>
      </c>
      <c r="F11" s="27">
        <v>20720</v>
      </c>
    </row>
    <row r="12" spans="1:6" ht="36.75" customHeight="1">
      <c r="A12" s="3"/>
      <c r="B12" s="12"/>
      <c r="C12" s="81" t="s">
        <v>75</v>
      </c>
      <c r="D12" s="82"/>
      <c r="E12" s="26">
        <v>0</v>
      </c>
      <c r="F12" s="27">
        <v>16740</v>
      </c>
    </row>
    <row r="13" spans="1:6" ht="36.75" customHeight="1">
      <c r="A13" s="3"/>
      <c r="B13" s="12"/>
      <c r="C13" s="64" t="s">
        <v>57</v>
      </c>
      <c r="D13" s="65"/>
      <c r="E13" s="26"/>
      <c r="F13" s="27">
        <v>35178</v>
      </c>
    </row>
    <row r="14" spans="1:6" ht="36.75" customHeight="1">
      <c r="A14" s="3"/>
      <c r="B14" s="12"/>
      <c r="C14" s="64" t="s">
        <v>58</v>
      </c>
      <c r="D14" s="65"/>
      <c r="E14" s="26">
        <v>0</v>
      </c>
      <c r="F14" s="27">
        <v>92250</v>
      </c>
    </row>
    <row r="15" spans="1:6" ht="36.75" customHeight="1">
      <c r="A15" s="3"/>
      <c r="B15" s="12"/>
      <c r="C15" s="64" t="s">
        <v>59</v>
      </c>
      <c r="D15" s="65"/>
      <c r="E15" s="26">
        <v>0</v>
      </c>
      <c r="F15" s="27">
        <v>40000</v>
      </c>
    </row>
    <row r="16" spans="1:6" ht="36.75" customHeight="1">
      <c r="A16" s="3"/>
      <c r="B16" s="12"/>
      <c r="C16" s="64" t="s">
        <v>62</v>
      </c>
      <c r="D16" s="65"/>
      <c r="E16" s="26">
        <v>0</v>
      </c>
      <c r="F16" s="27">
        <v>71562</v>
      </c>
    </row>
    <row r="17" spans="1:6" ht="36.75" customHeight="1">
      <c r="A17" s="3"/>
      <c r="B17" s="12"/>
      <c r="C17" s="64" t="s">
        <v>72</v>
      </c>
      <c r="D17" s="65"/>
      <c r="E17" s="26">
        <v>0</v>
      </c>
      <c r="F17" s="27">
        <v>296977</v>
      </c>
    </row>
    <row r="18" spans="1:6" ht="36.75" customHeight="1">
      <c r="A18" s="22" t="s">
        <v>63</v>
      </c>
      <c r="B18" s="22"/>
      <c r="C18" s="62" t="s">
        <v>71</v>
      </c>
      <c r="D18" s="63"/>
      <c r="E18" s="23">
        <f>SUM(E19+E22)</f>
        <v>15000</v>
      </c>
      <c r="F18" s="23">
        <f>SUM(F19+F22)</f>
        <v>15000</v>
      </c>
    </row>
    <row r="19" spans="1:6" ht="36.75" customHeight="1">
      <c r="A19" s="22"/>
      <c r="B19" s="39" t="s">
        <v>64</v>
      </c>
      <c r="C19" s="48" t="s">
        <v>65</v>
      </c>
      <c r="D19" s="73"/>
      <c r="E19" s="23">
        <f>SUM(E20)</f>
        <v>15000</v>
      </c>
      <c r="F19" s="23">
        <f>SUM(F20)</f>
        <v>0</v>
      </c>
    </row>
    <row r="20" spans="1:6" ht="36.75" customHeight="1">
      <c r="A20" s="3"/>
      <c r="B20" s="19"/>
      <c r="C20" s="54" t="s">
        <v>66</v>
      </c>
      <c r="D20" s="55"/>
      <c r="E20" s="25">
        <f>SUM(E21)</f>
        <v>15000</v>
      </c>
      <c r="F20" s="25">
        <f>SUM(F21)</f>
        <v>0</v>
      </c>
    </row>
    <row r="21" spans="1:6" ht="36.75" customHeight="1">
      <c r="A21" s="3"/>
      <c r="B21" s="12"/>
      <c r="C21" s="64" t="s">
        <v>67</v>
      </c>
      <c r="D21" s="65"/>
      <c r="E21" s="26">
        <v>15000</v>
      </c>
      <c r="F21" s="27">
        <v>0</v>
      </c>
    </row>
    <row r="22" spans="1:6" ht="36.75" customHeight="1">
      <c r="A22" s="3"/>
      <c r="B22" s="39" t="s">
        <v>68</v>
      </c>
      <c r="C22" s="48" t="s">
        <v>69</v>
      </c>
      <c r="D22" s="73"/>
      <c r="E22" s="23">
        <f>SUM(E23)</f>
        <v>0</v>
      </c>
      <c r="F22" s="23">
        <f>SUM(F23)</f>
        <v>15000</v>
      </c>
    </row>
    <row r="23" spans="1:6" ht="36.75" customHeight="1">
      <c r="A23" s="3"/>
      <c r="B23" s="12"/>
      <c r="C23" s="54" t="s">
        <v>6</v>
      </c>
      <c r="D23" s="55"/>
      <c r="E23" s="25">
        <f>SUM(E24)</f>
        <v>0</v>
      </c>
      <c r="F23" s="25">
        <f>SUM(F24)</f>
        <v>15000</v>
      </c>
    </row>
    <row r="24" spans="1:6" ht="36.75" customHeight="1">
      <c r="A24" s="3"/>
      <c r="B24" s="12"/>
      <c r="C24" s="64" t="s">
        <v>70</v>
      </c>
      <c r="D24" s="65"/>
      <c r="E24" s="26">
        <v>0</v>
      </c>
      <c r="F24" s="27">
        <v>15000</v>
      </c>
    </row>
    <row r="25" spans="1:6" ht="24.75" customHeight="1">
      <c r="A25" s="22" t="s">
        <v>25</v>
      </c>
      <c r="B25" s="22"/>
      <c r="C25" s="62" t="s">
        <v>26</v>
      </c>
      <c r="D25" s="63"/>
      <c r="E25" s="23">
        <f t="shared" ref="E25:F27" si="0">SUM(E26)</f>
        <v>0</v>
      </c>
      <c r="F25" s="23">
        <f t="shared" si="0"/>
        <v>322859</v>
      </c>
    </row>
    <row r="26" spans="1:6" ht="35.25" customHeight="1">
      <c r="A26" s="22"/>
      <c r="B26" s="28" t="s">
        <v>27</v>
      </c>
      <c r="C26" s="48" t="s">
        <v>28</v>
      </c>
      <c r="D26" s="73"/>
      <c r="E26" s="23">
        <f t="shared" si="0"/>
        <v>0</v>
      </c>
      <c r="F26" s="23">
        <f t="shared" si="0"/>
        <v>322859</v>
      </c>
    </row>
    <row r="27" spans="1:6" ht="24.75" customHeight="1">
      <c r="A27" s="3"/>
      <c r="B27" s="19"/>
      <c r="C27" s="50" t="s">
        <v>29</v>
      </c>
      <c r="D27" s="51"/>
      <c r="E27" s="13">
        <f t="shared" si="0"/>
        <v>0</v>
      </c>
      <c r="F27" s="13">
        <f t="shared" si="0"/>
        <v>322859</v>
      </c>
    </row>
    <row r="28" spans="1:6" ht="24.75" customHeight="1">
      <c r="A28" s="4"/>
      <c r="B28" s="18"/>
      <c r="C28" s="44" t="s">
        <v>52</v>
      </c>
      <c r="D28" s="45"/>
      <c r="E28" s="16">
        <v>0</v>
      </c>
      <c r="F28" s="29">
        <v>322859</v>
      </c>
    </row>
    <row r="29" spans="1:6" ht="37.5" customHeight="1">
      <c r="A29" s="22" t="s">
        <v>15</v>
      </c>
      <c r="B29" s="24"/>
      <c r="C29" s="48" t="s">
        <v>16</v>
      </c>
      <c r="D29" s="49"/>
      <c r="E29" s="23">
        <f>SUM(E30)</f>
        <v>60</v>
      </c>
      <c r="F29" s="23">
        <f>SUM(F31)</f>
        <v>0</v>
      </c>
    </row>
    <row r="30" spans="1:6" ht="37.5" customHeight="1">
      <c r="A30" s="22"/>
      <c r="B30" s="30" t="s">
        <v>30</v>
      </c>
      <c r="C30" s="71" t="s">
        <v>31</v>
      </c>
      <c r="D30" s="72"/>
      <c r="E30" s="31">
        <f>SUM(E31)</f>
        <v>60</v>
      </c>
      <c r="F30" s="31">
        <f>SUM(F31)</f>
        <v>0</v>
      </c>
    </row>
    <row r="31" spans="1:6" ht="37.5" customHeight="1">
      <c r="A31" s="3"/>
      <c r="B31" s="12"/>
      <c r="C31" s="50" t="s">
        <v>29</v>
      </c>
      <c r="D31" s="51"/>
      <c r="E31" s="27">
        <v>60</v>
      </c>
      <c r="F31" s="27">
        <v>0</v>
      </c>
    </row>
    <row r="32" spans="1:6" ht="37.5" customHeight="1">
      <c r="A32" s="20"/>
      <c r="B32" s="21"/>
      <c r="C32" s="44" t="s">
        <v>32</v>
      </c>
      <c r="D32" s="45"/>
      <c r="E32" s="32">
        <v>60</v>
      </c>
      <c r="F32" s="33">
        <v>0</v>
      </c>
    </row>
    <row r="33" spans="1:6" ht="37.5" customHeight="1">
      <c r="A33" s="34" t="s">
        <v>12</v>
      </c>
      <c r="B33" s="34"/>
      <c r="C33" s="48" t="s">
        <v>13</v>
      </c>
      <c r="D33" s="49"/>
      <c r="E33" s="23">
        <f>SUM(E34+E38+E44)</f>
        <v>70000</v>
      </c>
      <c r="F33" s="23">
        <f>SUM(F34+F38+F44)</f>
        <v>48040</v>
      </c>
    </row>
    <row r="34" spans="1:6" ht="37.5" customHeight="1">
      <c r="A34" s="34"/>
      <c r="B34" s="24" t="s">
        <v>33</v>
      </c>
      <c r="C34" s="48" t="s">
        <v>34</v>
      </c>
      <c r="D34" s="49"/>
      <c r="E34" s="23">
        <f t="shared" ref="E34:F34" si="1">SUM(E35)</f>
        <v>70000</v>
      </c>
      <c r="F34" s="23">
        <f t="shared" si="1"/>
        <v>9000</v>
      </c>
    </row>
    <row r="35" spans="1:6" ht="37.5" customHeight="1">
      <c r="A35" s="3"/>
      <c r="B35" s="12"/>
      <c r="C35" s="54" t="s">
        <v>6</v>
      </c>
      <c r="D35" s="55"/>
      <c r="E35" s="26">
        <f>SUM(E36:E37)</f>
        <v>70000</v>
      </c>
      <c r="F35" s="26">
        <f>SUM(F36:F37)</f>
        <v>9000</v>
      </c>
    </row>
    <row r="36" spans="1:6" ht="37.5" customHeight="1">
      <c r="A36" s="3"/>
      <c r="B36" s="12"/>
      <c r="C36" s="46" t="s">
        <v>60</v>
      </c>
      <c r="D36" s="47"/>
      <c r="E36" s="26">
        <v>0</v>
      </c>
      <c r="F36" s="26">
        <v>9000</v>
      </c>
    </row>
    <row r="37" spans="1:6" ht="37.5" customHeight="1">
      <c r="A37" s="3"/>
      <c r="B37" s="12"/>
      <c r="C37" s="46" t="s">
        <v>61</v>
      </c>
      <c r="D37" s="66"/>
      <c r="E37" s="26">
        <v>70000</v>
      </c>
      <c r="F37" s="26">
        <v>0</v>
      </c>
    </row>
    <row r="38" spans="1:6" ht="37.5" customHeight="1">
      <c r="A38" s="3"/>
      <c r="B38" s="37" t="s">
        <v>42</v>
      </c>
      <c r="C38" s="48" t="s">
        <v>43</v>
      </c>
      <c r="D38" s="49"/>
      <c r="E38" s="23">
        <f>SUM(E39)</f>
        <v>0</v>
      </c>
      <c r="F38" s="23">
        <f>SUM(F39)</f>
        <v>6540</v>
      </c>
    </row>
    <row r="39" spans="1:6" ht="37.5" customHeight="1">
      <c r="A39" s="3"/>
      <c r="B39" s="12"/>
      <c r="C39" s="54" t="s">
        <v>29</v>
      </c>
      <c r="D39" s="55"/>
      <c r="E39" s="26">
        <f>SUM(E40)</f>
        <v>0</v>
      </c>
      <c r="F39" s="26">
        <f>SUM(F40:F43)</f>
        <v>6540</v>
      </c>
    </row>
    <row r="40" spans="1:6" ht="41.25" customHeight="1">
      <c r="A40" s="3"/>
      <c r="B40" s="12"/>
      <c r="C40" s="67" t="s">
        <v>44</v>
      </c>
      <c r="D40" s="68"/>
      <c r="E40" s="26">
        <v>0</v>
      </c>
      <c r="F40" s="26">
        <v>5100</v>
      </c>
    </row>
    <row r="41" spans="1:6" ht="42.75" customHeight="1">
      <c r="A41" s="3"/>
      <c r="B41" s="12"/>
      <c r="C41" s="67" t="s">
        <v>45</v>
      </c>
      <c r="D41" s="68"/>
      <c r="E41" s="26">
        <v>0</v>
      </c>
      <c r="F41" s="26">
        <v>900</v>
      </c>
    </row>
    <row r="42" spans="1:6" ht="42.75" customHeight="1">
      <c r="A42" s="3"/>
      <c r="B42" s="12"/>
      <c r="C42" s="67" t="s">
        <v>49</v>
      </c>
      <c r="D42" s="68"/>
      <c r="E42" s="26">
        <v>0</v>
      </c>
      <c r="F42" s="26">
        <v>459</v>
      </c>
    </row>
    <row r="43" spans="1:6" ht="42.75" customHeight="1">
      <c r="A43" s="3"/>
      <c r="B43" s="12"/>
      <c r="C43" s="67" t="s">
        <v>48</v>
      </c>
      <c r="D43" s="68"/>
      <c r="E43" s="26">
        <v>0</v>
      </c>
      <c r="F43" s="26">
        <v>81</v>
      </c>
    </row>
    <row r="44" spans="1:6" ht="43.5" customHeight="1">
      <c r="A44" s="3"/>
      <c r="B44" s="37" t="s">
        <v>46</v>
      </c>
      <c r="C44" s="48" t="s">
        <v>47</v>
      </c>
      <c r="D44" s="49"/>
      <c r="E44" s="26">
        <f>SUM(E45)</f>
        <v>0</v>
      </c>
      <c r="F44" s="26">
        <f>SUM(F45)</f>
        <v>32500</v>
      </c>
    </row>
    <row r="45" spans="1:6" ht="43.5" customHeight="1">
      <c r="A45" s="3"/>
      <c r="B45" s="12"/>
      <c r="C45" s="54" t="s">
        <v>29</v>
      </c>
      <c r="D45" s="55"/>
      <c r="E45" s="38">
        <f>SUM(E46:E47)</f>
        <v>0</v>
      </c>
      <c r="F45" s="38">
        <f>SUM(F46:F47)</f>
        <v>32500</v>
      </c>
    </row>
    <row r="46" spans="1:6" ht="43.5" customHeight="1">
      <c r="A46" s="3"/>
      <c r="B46" s="12"/>
      <c r="C46" s="74" t="s">
        <v>50</v>
      </c>
      <c r="D46" s="75"/>
      <c r="E46" s="26">
        <v>0</v>
      </c>
      <c r="F46" s="26">
        <v>30000</v>
      </c>
    </row>
    <row r="47" spans="1:6" ht="43.5" customHeight="1">
      <c r="A47" s="3"/>
      <c r="B47" s="12"/>
      <c r="C47" s="74" t="s">
        <v>51</v>
      </c>
      <c r="D47" s="75"/>
      <c r="E47" s="26">
        <v>0</v>
      </c>
      <c r="F47" s="26">
        <v>2500</v>
      </c>
    </row>
    <row r="48" spans="1:6" ht="43.5" customHeight="1">
      <c r="A48" s="35" t="s">
        <v>17</v>
      </c>
      <c r="B48" s="24"/>
      <c r="C48" s="79" t="s">
        <v>18</v>
      </c>
      <c r="D48" s="80"/>
      <c r="E48" s="23">
        <f>SUM(E49)</f>
        <v>0</v>
      </c>
      <c r="F48" s="23">
        <f>SUM(F49)</f>
        <v>50000</v>
      </c>
    </row>
    <row r="49" spans="1:6" ht="43.5" customHeight="1">
      <c r="A49" s="22"/>
      <c r="B49" s="36" t="s">
        <v>35</v>
      </c>
      <c r="C49" s="48" t="s">
        <v>36</v>
      </c>
      <c r="D49" s="49"/>
      <c r="E49" s="23">
        <v>0</v>
      </c>
      <c r="F49" s="23">
        <f>SUM(F50)</f>
        <v>50000</v>
      </c>
    </row>
    <row r="50" spans="1:6" ht="43.5" customHeight="1">
      <c r="A50" s="3"/>
      <c r="B50" s="18"/>
      <c r="C50" s="54" t="s">
        <v>6</v>
      </c>
      <c r="D50" s="55"/>
      <c r="E50" s="16">
        <v>0</v>
      </c>
      <c r="F50" s="16">
        <f>SUM(F51)</f>
        <v>50000</v>
      </c>
    </row>
    <row r="51" spans="1:6" ht="43.5" customHeight="1">
      <c r="A51" s="3"/>
      <c r="B51" s="18"/>
      <c r="C51" s="46" t="s">
        <v>53</v>
      </c>
      <c r="D51" s="47"/>
      <c r="E51" s="16">
        <v>0</v>
      </c>
      <c r="F51" s="16">
        <v>50000</v>
      </c>
    </row>
    <row r="52" spans="1:6" ht="43.5" customHeight="1">
      <c r="A52" s="22" t="s">
        <v>19</v>
      </c>
      <c r="B52" s="24"/>
      <c r="C52" s="48" t="s">
        <v>21</v>
      </c>
      <c r="D52" s="49"/>
      <c r="E52" s="23">
        <v>0</v>
      </c>
      <c r="F52" s="23">
        <f>SUM(F53)</f>
        <v>624500</v>
      </c>
    </row>
    <row r="53" spans="1:6" ht="43.5" customHeight="1">
      <c r="A53" s="22"/>
      <c r="B53" s="24" t="s">
        <v>20</v>
      </c>
      <c r="C53" s="48" t="s">
        <v>22</v>
      </c>
      <c r="D53" s="49"/>
      <c r="E53" s="23">
        <v>0</v>
      </c>
      <c r="F53" s="23">
        <f>SUM(F54)</f>
        <v>624500</v>
      </c>
    </row>
    <row r="54" spans="1:6" ht="43.5" customHeight="1">
      <c r="A54" s="3"/>
      <c r="B54" s="15"/>
      <c r="C54" s="50" t="s">
        <v>29</v>
      </c>
      <c r="D54" s="51"/>
      <c r="E54" s="16">
        <v>0</v>
      </c>
      <c r="F54" s="16">
        <f>SUM(F55)</f>
        <v>624500</v>
      </c>
    </row>
    <row r="55" spans="1:6" ht="43.5" customHeight="1">
      <c r="A55" s="3"/>
      <c r="B55" s="15"/>
      <c r="C55" s="52" t="s">
        <v>76</v>
      </c>
      <c r="D55" s="53"/>
      <c r="E55" s="16">
        <v>0</v>
      </c>
      <c r="F55" s="16">
        <v>624500</v>
      </c>
    </row>
    <row r="56" spans="1:6" ht="43.5" customHeight="1">
      <c r="A56" s="22" t="s">
        <v>37</v>
      </c>
      <c r="B56" s="24"/>
      <c r="C56" s="48" t="s">
        <v>38</v>
      </c>
      <c r="D56" s="49"/>
      <c r="E56" s="23">
        <v>0</v>
      </c>
      <c r="F56" s="23">
        <f>SUM(F57)</f>
        <v>80000</v>
      </c>
    </row>
    <row r="57" spans="1:6" ht="43.5" customHeight="1">
      <c r="A57" s="22"/>
      <c r="B57" s="24" t="s">
        <v>39</v>
      </c>
      <c r="C57" s="48" t="s">
        <v>40</v>
      </c>
      <c r="D57" s="49"/>
      <c r="E57" s="23">
        <v>0</v>
      </c>
      <c r="F57" s="23">
        <f>SUM(F58)</f>
        <v>80000</v>
      </c>
    </row>
    <row r="58" spans="1:6" ht="43.5" customHeight="1">
      <c r="A58" s="3"/>
      <c r="B58" s="17"/>
      <c r="C58" s="50" t="s">
        <v>54</v>
      </c>
      <c r="D58" s="51"/>
      <c r="E58" s="16">
        <v>0</v>
      </c>
      <c r="F58" s="16">
        <f>SUM(F59)</f>
        <v>80000</v>
      </c>
    </row>
    <row r="59" spans="1:6" ht="43.5" customHeight="1">
      <c r="A59" s="3"/>
      <c r="B59" s="17"/>
      <c r="C59" s="52" t="s">
        <v>55</v>
      </c>
      <c r="D59" s="53"/>
      <c r="E59" s="16">
        <v>0</v>
      </c>
      <c r="F59" s="16">
        <v>80000</v>
      </c>
    </row>
    <row r="60" spans="1:6" ht="43.5" customHeight="1">
      <c r="A60" s="7"/>
      <c r="B60" s="8"/>
      <c r="C60" s="42" t="s">
        <v>3</v>
      </c>
      <c r="D60" s="43"/>
      <c r="E60" s="9">
        <f>SUM(E5+E25+E29+E33+E48+E52+E56+E18)</f>
        <v>85060</v>
      </c>
      <c r="F60" s="9">
        <f>SUM(F5+F25+F29+F33+F48+F52+F56+F18)</f>
        <v>2973877</v>
      </c>
    </row>
    <row r="61" spans="1:6" ht="36" customHeight="1">
      <c r="A61" s="41" t="s">
        <v>73</v>
      </c>
      <c r="B61" s="41"/>
      <c r="C61" s="41"/>
      <c r="D61" s="10"/>
      <c r="E61" s="11"/>
      <c r="F61" s="11"/>
    </row>
    <row r="62" spans="1:6" ht="37.5" customHeight="1">
      <c r="A62" s="40" t="s">
        <v>74</v>
      </c>
      <c r="B62" s="40"/>
      <c r="C62" s="40"/>
      <c r="D62" s="5"/>
      <c r="E62" s="5"/>
      <c r="F62" s="5"/>
    </row>
    <row r="63" spans="1:6" ht="18" customHeight="1">
      <c r="A63" s="5"/>
      <c r="B63" s="5"/>
      <c r="C63" s="5"/>
      <c r="D63" s="5"/>
      <c r="E63" s="5"/>
      <c r="F63" s="5"/>
    </row>
    <row r="64" spans="1:6" ht="18" customHeight="1">
      <c r="A64" s="5"/>
      <c r="B64" s="5"/>
      <c r="C64" s="5"/>
      <c r="D64" s="14"/>
      <c r="E64" s="5"/>
      <c r="F64" s="5"/>
    </row>
    <row r="65" spans="1:6" ht="18" customHeight="1">
      <c r="A65" s="5"/>
      <c r="B65" s="5"/>
      <c r="C65" s="5"/>
      <c r="D65" s="5"/>
      <c r="E65" s="5"/>
      <c r="F65" s="5"/>
    </row>
    <row r="66" spans="1:6" ht="18" customHeight="1">
      <c r="A66" s="5"/>
      <c r="B66" s="5"/>
      <c r="C66" s="5"/>
      <c r="D66" s="5"/>
      <c r="E66" s="5"/>
      <c r="F66" s="5"/>
    </row>
    <row r="67" spans="1:6" ht="18" customHeight="1">
      <c r="A67" s="5"/>
      <c r="B67" s="5"/>
      <c r="C67" s="5"/>
      <c r="D67" s="5"/>
      <c r="E67" s="5"/>
      <c r="F67" s="5"/>
    </row>
    <row r="68" spans="1:6" ht="18" customHeight="1">
      <c r="A68" s="5"/>
      <c r="B68" s="5"/>
      <c r="C68" s="5" t="s">
        <v>14</v>
      </c>
      <c r="D68" s="5"/>
      <c r="E68" s="5"/>
      <c r="F68" s="5"/>
    </row>
    <row r="69" spans="1:6" ht="18" customHeight="1">
      <c r="A69" s="5"/>
      <c r="B69" s="5"/>
      <c r="C69" s="5"/>
      <c r="D69" s="5"/>
      <c r="E69" s="5"/>
      <c r="F69" s="5"/>
    </row>
    <row r="70" spans="1:6" ht="18" customHeight="1"/>
    <row r="71" spans="1:6" ht="18" customHeight="1"/>
    <row r="72" spans="1:6" ht="18" customHeight="1"/>
    <row r="73" spans="1:6" ht="18" customHeight="1"/>
    <row r="74" spans="1:6" ht="18" customHeight="1"/>
    <row r="75" spans="1:6" ht="18" customHeight="1"/>
    <row r="76" spans="1:6" ht="18" customHeight="1"/>
  </sheetData>
  <mergeCells count="64">
    <mergeCell ref="F3:F4"/>
    <mergeCell ref="E3:E4"/>
    <mergeCell ref="C6:D6"/>
    <mergeCell ref="C51:D51"/>
    <mergeCell ref="C49:D49"/>
    <mergeCell ref="C48:D48"/>
    <mergeCell ref="C25:D25"/>
    <mergeCell ref="C26:D26"/>
    <mergeCell ref="C27:D27"/>
    <mergeCell ref="C28:D28"/>
    <mergeCell ref="C10:D10"/>
    <mergeCell ref="C43:D43"/>
    <mergeCell ref="C47:D47"/>
    <mergeCell ref="C11:D11"/>
    <mergeCell ref="C12:D12"/>
    <mergeCell ref="C13:D13"/>
    <mergeCell ref="C41:D41"/>
    <mergeCell ref="C44:D44"/>
    <mergeCell ref="C45:D45"/>
    <mergeCell ref="C46:D46"/>
    <mergeCell ref="C42:D42"/>
    <mergeCell ref="C40:D40"/>
    <mergeCell ref="A3:A4"/>
    <mergeCell ref="C9:D9"/>
    <mergeCell ref="C31:D31"/>
    <mergeCell ref="C29:D29"/>
    <mergeCell ref="C30:D30"/>
    <mergeCell ref="C8:D8"/>
    <mergeCell ref="C16:D16"/>
    <mergeCell ref="C18:D18"/>
    <mergeCell ref="C19:D19"/>
    <mergeCell ref="C20:D20"/>
    <mergeCell ref="C21:D21"/>
    <mergeCell ref="C22:D22"/>
    <mergeCell ref="C23:D23"/>
    <mergeCell ref="C24:D24"/>
    <mergeCell ref="C14:D14"/>
    <mergeCell ref="C15:D15"/>
    <mergeCell ref="C37:D37"/>
    <mergeCell ref="C33:D33"/>
    <mergeCell ref="C34:D34"/>
    <mergeCell ref="C35:D35"/>
    <mergeCell ref="C17:D17"/>
    <mergeCell ref="B1:E1"/>
    <mergeCell ref="C3:D4"/>
    <mergeCell ref="B3:B4"/>
    <mergeCell ref="C5:D5"/>
    <mergeCell ref="C7:D7"/>
    <mergeCell ref="A62:C62"/>
    <mergeCell ref="A61:C61"/>
    <mergeCell ref="C60:D60"/>
    <mergeCell ref="C32:D32"/>
    <mergeCell ref="C36:D36"/>
    <mergeCell ref="C52:D52"/>
    <mergeCell ref="C53:D53"/>
    <mergeCell ref="C54:D54"/>
    <mergeCell ref="C58:D58"/>
    <mergeCell ref="C59:D59"/>
    <mergeCell ref="C55:D55"/>
    <mergeCell ref="C56:D56"/>
    <mergeCell ref="C57:D57"/>
    <mergeCell ref="C38:D38"/>
    <mergeCell ref="C39:D39"/>
    <mergeCell ref="C50:D50"/>
  </mergeCells>
  <phoneticPr fontId="19" type="noConversion"/>
  <printOptions horizontalCentered="1"/>
  <pageMargins left="0.39370078740157483" right="0.19685039370078741" top="1.1811023622047245" bottom="3.937007874015748E-2" header="0.51181102362204722" footer="0.51181102362204722"/>
  <pageSetup paperSize="9" scale="51" fitToHeight="12" orientation="landscape" horizontalDpi="4294967295" verticalDpi="300" r:id="rId1"/>
  <headerFooter alignWithMargins="0">
    <oddHeader xml:space="preserve">&amp;R&amp;9Tabela Nr 2
o Uchwały Rady Powiatu Wołomińskiego Nr XLII-477/2014
   z dnia 29 maja 2014 r. </oddHeader>
  </headerFooter>
  <rowBreaks count="2" manualBreakCount="2">
    <brk id="28" max="7" man="1"/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2014-05-30T09:56:41Z</cp:lastPrinted>
  <dcterms:created xsi:type="dcterms:W3CDTF">2008-11-04T11:49:28Z</dcterms:created>
  <dcterms:modified xsi:type="dcterms:W3CDTF">2014-06-02T14:03:30Z</dcterms:modified>
</cp:coreProperties>
</file>